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615" windowWidth="27495" windowHeight="11700"/>
  </bookViews>
  <sheets>
    <sheet name="Sheet" sheetId="1" r:id="rId1"/>
  </sheets>
  <calcPr calcId="124519"/>
</workbook>
</file>

<file path=xl/calcChain.xml><?xml version="1.0" encoding="utf-8"?>
<calcChain xmlns="http://schemas.openxmlformats.org/spreadsheetml/2006/main">
  <c r="AD39" i="1"/>
  <c r="AB39"/>
  <c r="AB9"/>
  <c r="AB10"/>
  <c r="AB11"/>
  <c r="AB12"/>
  <c r="AB13"/>
  <c r="AB14"/>
  <c r="AB15"/>
  <c r="AB16"/>
  <c r="AB17"/>
  <c r="AB18"/>
  <c r="AB19"/>
  <c r="AB20"/>
  <c r="AB21"/>
  <c r="AB22"/>
  <c r="AB23"/>
  <c r="AB24"/>
  <c r="AB25"/>
  <c r="AB26"/>
  <c r="AB27"/>
  <c r="AB28"/>
  <c r="AB29"/>
  <c r="AB30"/>
  <c r="AB31"/>
  <c r="AB32"/>
  <c r="AB33"/>
  <c r="AB34"/>
  <c r="AB35"/>
  <c r="AB36"/>
  <c r="AB37"/>
  <c r="AB38"/>
  <c r="AB8"/>
</calcChain>
</file>

<file path=xl/sharedStrings.xml><?xml version="1.0" encoding="utf-8"?>
<sst xmlns="http://schemas.openxmlformats.org/spreadsheetml/2006/main" count="91" uniqueCount="50">
  <si>
    <t>Ведомость учета параметров потребления тепла.</t>
  </si>
  <si>
    <t>за период с 01.12.2022 по 31.12.2022</t>
  </si>
  <si>
    <t>Тип прибора: ТСРВ-024М</t>
  </si>
  <si>
    <t xml:space="preserve">Наименьший расход теплоносителя Gmin: </t>
  </si>
  <si>
    <t>Номер прибора: 1100250</t>
  </si>
  <si>
    <t xml:space="preserve">Наибольший расход теплоносителя Gmax: </t>
  </si>
  <si>
    <t xml:space="preserve">Договор: </t>
  </si>
  <si>
    <t>КС: 00006367</t>
  </si>
  <si>
    <t>Дата</t>
  </si>
  <si>
    <t>Тепловая энергия Q, Гкал</t>
  </si>
  <si>
    <t>Расход M, т</t>
  </si>
  <si>
    <t>Температура t, °C</t>
  </si>
  <si>
    <t>Давление P, кгс/см2</t>
  </si>
  <si>
    <t>tхв, °C</t>
  </si>
  <si>
    <t>Tраб, ч</t>
  </si>
  <si>
    <t>События</t>
  </si>
  <si>
    <t>M под.</t>
  </si>
  <si>
    <t>M обр.</t>
  </si>
  <si>
    <t>∆M</t>
  </si>
  <si>
    <t>t под.</t>
  </si>
  <si>
    <t>t обр.</t>
  </si>
  <si>
    <t>P под.</t>
  </si>
  <si>
    <t>P обр.</t>
  </si>
  <si>
    <t>-</t>
  </si>
  <si>
    <t>Итого</t>
  </si>
  <si>
    <t>Время работы, ч</t>
  </si>
  <si>
    <t>Топ</t>
  </si>
  <si>
    <t>Tраб</t>
  </si>
  <si>
    <t>Тнш</t>
  </si>
  <si>
    <t>Tmin</t>
  </si>
  <si>
    <t>Tmax</t>
  </si>
  <si>
    <t>Tdt</t>
  </si>
  <si>
    <t>Количество потребленного тепла СО, Гкал</t>
  </si>
  <si>
    <t>Qп</t>
  </si>
  <si>
    <t>Qиз</t>
  </si>
  <si>
    <t>Qкорр</t>
  </si>
  <si>
    <t>Qтп</t>
  </si>
  <si>
    <t>Qут</t>
  </si>
  <si>
    <t>Показания интеграторов</t>
  </si>
  <si>
    <t>За период</t>
  </si>
  <si>
    <t>Масса в подающем трубопроводе,  т</t>
  </si>
  <si>
    <t>Масса в обратном трубопроводе, т</t>
  </si>
  <si>
    <t>Тепловая энергия, Гкал</t>
  </si>
  <si>
    <t>Представитель потребителя: __________________________________________________________________________</t>
  </si>
  <si>
    <t>Представитель теплоснабжающей организации: _________________________________________________________</t>
  </si>
  <si>
    <t>Подготовлен программным комплексом «Взлет СП». www.vzljot.ru</t>
  </si>
  <si>
    <t>Страница 1 из 1</t>
  </si>
  <si>
    <t>Потребитель:</t>
  </si>
  <si>
    <t xml:space="preserve">Адрес: </t>
  </si>
  <si>
    <t>примерная разница в деньгах и это за месяц</t>
  </si>
</sst>
</file>

<file path=xl/styles.xml><?xml version="1.0" encoding="utf-8"?>
<styleSheet xmlns="http://schemas.openxmlformats.org/spreadsheetml/2006/main">
  <numFmts count="4">
    <numFmt numFmtId="164" formatCode="dd\.mm\.yy"/>
    <numFmt numFmtId="165" formatCode="0.00;\-0.00;0.00"/>
    <numFmt numFmtId="166" formatCode="#0.000"/>
    <numFmt numFmtId="167" formatCode="\Н\а\ dd\.mm\.yy\ hh:mm"/>
  </numFmts>
  <fonts count="4">
    <font>
      <sz val="11"/>
      <color theme="1"/>
      <name val="Calibri"/>
      <family val="2"/>
      <scheme val="minor"/>
    </font>
    <font>
      <b/>
      <sz val="8"/>
      <color rgb="FF000000"/>
      <name val="Arial"/>
    </font>
    <font>
      <sz val="6"/>
      <color rgb="FF000000"/>
      <name val="Arial"/>
    </font>
    <font>
      <b/>
      <sz val="6"/>
      <color rgb="FF000000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2" xfId="0" applyNumberFormat="1" applyFont="1" applyBorder="1" applyAlignment="1">
      <alignment horizontal="center" vertical="center" wrapText="1" shrinkToFit="1" readingOrder="1"/>
    </xf>
    <xf numFmtId="0" fontId="3" fillId="0" borderId="3" xfId="0" applyNumberFormat="1" applyFont="1" applyBorder="1" applyAlignment="1">
      <alignment horizontal="center" vertical="center" wrapText="1" shrinkToFit="1" readingOrder="1"/>
    </xf>
    <xf numFmtId="0" fontId="3" fillId="0" borderId="3" xfId="0" applyNumberFormat="1" applyFont="1" applyBorder="1" applyAlignment="1">
      <alignment horizontal="center" vertical="center" readingOrder="1"/>
    </xf>
    <xf numFmtId="165" fontId="2" fillId="0" borderId="3" xfId="0" applyNumberFormat="1" applyFont="1" applyBorder="1" applyAlignment="1">
      <alignment horizontal="right" vertical="center" readingOrder="1"/>
    </xf>
    <xf numFmtId="0" fontId="2" fillId="0" borderId="3" xfId="0" applyNumberFormat="1" applyFont="1" applyBorder="1" applyAlignment="1">
      <alignment horizontal="right" vertical="center" wrapText="1" shrinkToFit="1" readingOrder="1"/>
    </xf>
    <xf numFmtId="165" fontId="3" fillId="0" borderId="3" xfId="0" applyNumberFormat="1" applyFont="1" applyBorder="1" applyAlignment="1">
      <alignment horizontal="right" vertical="center" readingOrder="1"/>
    </xf>
    <xf numFmtId="165" fontId="2" fillId="0" borderId="3" xfId="0" applyNumberFormat="1" applyFont="1" applyBorder="1" applyAlignment="1">
      <alignment horizontal="right" vertical="center" wrapText="1" shrinkToFit="1" readingOrder="1"/>
    </xf>
    <xf numFmtId="166" fontId="2" fillId="0" borderId="3" xfId="0" applyNumberFormat="1" applyFont="1" applyBorder="1" applyAlignment="1">
      <alignment horizontal="right" vertical="center" wrapText="1" shrinkToFit="1" readingOrder="1"/>
    </xf>
    <xf numFmtId="0" fontId="1" fillId="0" borderId="0" xfId="0" applyNumberFormat="1" applyFont="1" applyAlignment="1">
      <alignment horizontal="center" vertical="center" wrapText="1" shrinkToFit="1" readingOrder="1"/>
    </xf>
    <xf numFmtId="0" fontId="2" fillId="0" borderId="0" xfId="0" applyNumberFormat="1" applyFont="1" applyAlignment="1">
      <alignment horizontal="center" vertical="center" wrapText="1" shrinkToFit="1" readingOrder="1"/>
    </xf>
    <xf numFmtId="0" fontId="2" fillId="0" borderId="0" xfId="0" applyNumberFormat="1" applyFont="1" applyAlignment="1">
      <alignment horizontal="left" vertical="top" wrapText="1" shrinkToFit="1" readingOrder="1"/>
    </xf>
    <xf numFmtId="0" fontId="3" fillId="0" borderId="1" xfId="0" applyNumberFormat="1" applyFont="1" applyBorder="1" applyAlignment="1">
      <alignment horizontal="center" vertical="center" wrapText="1" shrinkToFit="1" readingOrder="1"/>
    </xf>
    <xf numFmtId="0" fontId="3" fillId="0" borderId="2" xfId="0" applyNumberFormat="1" applyFont="1" applyBorder="1" applyAlignment="1">
      <alignment horizontal="center" vertical="center" wrapText="1" shrinkToFit="1" readingOrder="1"/>
    </xf>
    <xf numFmtId="0" fontId="3" fillId="0" borderId="3" xfId="0" applyNumberFormat="1" applyFont="1" applyBorder="1" applyAlignment="1">
      <alignment horizontal="center" vertical="center" wrapText="1" shrinkToFit="1" readingOrder="1"/>
    </xf>
    <xf numFmtId="164" fontId="2" fillId="0" borderId="4" xfId="0" applyNumberFormat="1" applyFont="1" applyBorder="1" applyAlignment="1">
      <alignment horizontal="center" vertical="center" readingOrder="1"/>
    </xf>
    <xf numFmtId="165" fontId="2" fillId="0" borderId="3" xfId="0" applyNumberFormat="1" applyFont="1" applyBorder="1" applyAlignment="1">
      <alignment horizontal="right" vertical="center" readingOrder="1"/>
    </xf>
    <xf numFmtId="0" fontId="2" fillId="0" borderId="3" xfId="0" applyNumberFormat="1" applyFont="1" applyBorder="1" applyAlignment="1">
      <alignment horizontal="right" vertical="center" wrapText="1" shrinkToFit="1" readingOrder="1"/>
    </xf>
    <xf numFmtId="0" fontId="3" fillId="0" borderId="4" xfId="0" applyNumberFormat="1" applyFont="1" applyBorder="1" applyAlignment="1">
      <alignment horizontal="center" vertical="center" readingOrder="1"/>
    </xf>
    <xf numFmtId="165" fontId="3" fillId="0" borderId="3" xfId="0" applyNumberFormat="1" applyFont="1" applyBorder="1" applyAlignment="1">
      <alignment horizontal="right" vertical="center" readingOrder="1"/>
    </xf>
    <xf numFmtId="0" fontId="3" fillId="0" borderId="3" xfId="0" applyNumberFormat="1" applyFont="1" applyBorder="1" applyAlignment="1">
      <alignment horizontal="right" vertical="center" wrapText="1" shrinkToFit="1" readingOrder="1"/>
    </xf>
    <xf numFmtId="0" fontId="3" fillId="0" borderId="1" xfId="0" applyNumberFormat="1" applyFont="1" applyBorder="1" applyAlignment="1">
      <alignment horizontal="left" vertical="center" wrapText="1" shrinkToFit="1" readingOrder="1"/>
    </xf>
    <xf numFmtId="0" fontId="2" fillId="0" borderId="4" xfId="0" applyNumberFormat="1" applyFont="1" applyBorder="1" applyAlignment="1">
      <alignment horizontal="right" vertical="center" wrapText="1" shrinkToFit="1" readingOrder="1"/>
    </xf>
    <xf numFmtId="165" fontId="2" fillId="0" borderId="3" xfId="0" applyNumberFormat="1" applyFont="1" applyBorder="1" applyAlignment="1">
      <alignment horizontal="right" vertical="center" wrapText="1" shrinkToFit="1" readingOrder="1"/>
    </xf>
    <xf numFmtId="0" fontId="3" fillId="0" borderId="4" xfId="0" applyNumberFormat="1" applyFont="1" applyBorder="1" applyAlignment="1">
      <alignment horizontal="left" vertical="center" wrapText="1" shrinkToFit="1" readingOrder="1"/>
    </xf>
    <xf numFmtId="166" fontId="2" fillId="0" borderId="3" xfId="0" applyNumberFormat="1" applyFont="1" applyBorder="1" applyAlignment="1">
      <alignment horizontal="right" vertical="center" wrapText="1" shrinkToFit="1" readingOrder="1"/>
    </xf>
    <xf numFmtId="167" fontId="3" fillId="0" borderId="2" xfId="0" applyNumberFormat="1" applyFont="1" applyBorder="1" applyAlignment="1">
      <alignment horizontal="center" vertical="center" wrapText="1" shrinkToFit="1" readingOrder="1"/>
    </xf>
    <xf numFmtId="0" fontId="2" fillId="0" borderId="0" xfId="0" applyNumberFormat="1" applyFont="1" applyAlignment="1">
      <alignment horizontal="left" vertical="center" wrapText="1" shrinkToFit="1" readingOrder="1"/>
    </xf>
    <xf numFmtId="49" fontId="2" fillId="0" borderId="0" xfId="0" applyNumberFormat="1" applyFont="1" applyAlignment="1">
      <alignment horizontal="left" vertical="center" readingOrder="1"/>
    </xf>
    <xf numFmtId="49" fontId="2" fillId="0" borderId="0" xfId="0" applyNumberFormat="1" applyFont="1" applyAlignment="1">
      <alignment horizontal="right" vertical="center" wrapText="1" shrinkToFit="1" readingOrder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54</xdr:row>
      <xdr:rowOff>0</xdr:rowOff>
    </xdr:from>
    <xdr:ext cx="161925" cy="161925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AD55"/>
  <sheetViews>
    <sheetView showGridLines="0" tabSelected="1" workbookViewId="0">
      <selection activeCell="AC40" sqref="AC40"/>
    </sheetView>
  </sheetViews>
  <sheetFormatPr defaultRowHeight="15"/>
  <cols>
    <col min="1" max="1" width="2.42578125" customWidth="1"/>
    <col min="2" max="2" width="4.5703125" customWidth="1"/>
    <col min="3" max="3" width="6.42578125" customWidth="1"/>
    <col min="4" max="4" width="6.5703125" customWidth="1"/>
    <col min="5" max="5" width="6.42578125" customWidth="1"/>
    <col min="6" max="6" width="6.5703125" customWidth="1"/>
    <col min="7" max="7" width="0.5703125" customWidth="1"/>
    <col min="8" max="8" width="3.7109375" customWidth="1"/>
    <col min="9" max="9" width="3" customWidth="1"/>
    <col min="10" max="10" width="1.28515625" customWidth="1"/>
    <col min="11" max="11" width="1.5703125" customWidth="1"/>
    <col min="12" max="12" width="1.7109375" customWidth="1"/>
    <col min="13" max="13" width="1" customWidth="1"/>
    <col min="14" max="14" width="3.7109375" customWidth="1"/>
    <col min="15" max="15" width="0.5703125" customWidth="1"/>
    <col min="16" max="16" width="2.42578125" customWidth="1"/>
    <col min="17" max="17" width="2" customWidth="1"/>
    <col min="18" max="18" width="5.42578125" customWidth="1"/>
    <col min="19" max="19" width="2" customWidth="1"/>
    <col min="20" max="20" width="4.42578125" customWidth="1"/>
    <col min="21" max="21" width="0.140625" customWidth="1"/>
    <col min="22" max="22" width="2.85546875" customWidth="1"/>
    <col min="23" max="23" width="2" customWidth="1"/>
    <col min="24" max="24" width="9.5703125" customWidth="1"/>
    <col min="25" max="25" width="2.140625" customWidth="1"/>
    <col min="26" max="26" width="7.28515625" customWidth="1"/>
    <col min="27" max="27" width="9.42578125" customWidth="1"/>
    <col min="29" max="29" width="42.140625" bestFit="1" customWidth="1"/>
  </cols>
  <sheetData>
    <row r="1" spans="1:28" ht="11.25" customHeight="1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</row>
    <row r="2" spans="1:28" ht="8.25" customHeight="1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</row>
    <row r="3" spans="1:28" ht="9" customHeight="1">
      <c r="A3" s="11" t="s">
        <v>47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 t="s">
        <v>2</v>
      </c>
      <c r="N3" s="11"/>
      <c r="O3" s="11"/>
      <c r="P3" s="11"/>
      <c r="Q3" s="11"/>
      <c r="R3" s="11"/>
      <c r="S3" s="11"/>
      <c r="T3" s="11"/>
      <c r="U3" s="11"/>
      <c r="V3" s="11" t="s">
        <v>3</v>
      </c>
      <c r="W3" s="11"/>
      <c r="X3" s="11"/>
      <c r="Y3" s="11"/>
      <c r="Z3" s="11"/>
      <c r="AA3" s="11"/>
    </row>
    <row r="4" spans="1:28" ht="8.25" customHeight="1">
      <c r="A4" s="11" t="s">
        <v>48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 t="s">
        <v>4</v>
      </c>
      <c r="N4" s="11"/>
      <c r="O4" s="11"/>
      <c r="P4" s="11"/>
      <c r="Q4" s="11"/>
      <c r="R4" s="11"/>
      <c r="S4" s="11"/>
      <c r="T4" s="11"/>
      <c r="U4" s="11"/>
      <c r="V4" s="11" t="s">
        <v>5</v>
      </c>
      <c r="W4" s="11"/>
      <c r="X4" s="11"/>
      <c r="Y4" s="11"/>
      <c r="Z4" s="11"/>
      <c r="AA4" s="11"/>
    </row>
    <row r="5" spans="1:28" ht="8.25" customHeight="1">
      <c r="A5" s="11" t="s">
        <v>6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 t="s">
        <v>7</v>
      </c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</row>
    <row r="6" spans="1:28" ht="15.75" customHeight="1">
      <c r="A6" s="12" t="s">
        <v>8</v>
      </c>
      <c r="B6" s="12"/>
      <c r="C6" s="13" t="s">
        <v>9</v>
      </c>
      <c r="D6" s="13" t="s">
        <v>10</v>
      </c>
      <c r="E6" s="13"/>
      <c r="F6" s="13"/>
      <c r="G6" s="13" t="s">
        <v>11</v>
      </c>
      <c r="H6" s="13"/>
      <c r="I6" s="13"/>
      <c r="J6" s="13"/>
      <c r="K6" s="13" t="s">
        <v>12</v>
      </c>
      <c r="L6" s="13"/>
      <c r="M6" s="13"/>
      <c r="N6" s="13"/>
      <c r="O6" s="13"/>
      <c r="P6" s="13" t="s">
        <v>13</v>
      </c>
      <c r="Q6" s="13"/>
      <c r="R6" s="13" t="s">
        <v>14</v>
      </c>
      <c r="S6" s="13" t="s">
        <v>15</v>
      </c>
      <c r="T6" s="13"/>
      <c r="U6" s="13"/>
      <c r="V6" s="13"/>
      <c r="W6" s="13"/>
      <c r="X6" s="13"/>
      <c r="Y6" s="13"/>
      <c r="Z6" s="13"/>
      <c r="AA6" s="13"/>
    </row>
    <row r="7" spans="1:28" ht="15.75" customHeight="1">
      <c r="A7" s="12"/>
      <c r="B7" s="12"/>
      <c r="C7" s="13"/>
      <c r="D7" s="2" t="s">
        <v>16</v>
      </c>
      <c r="E7" s="2" t="s">
        <v>17</v>
      </c>
      <c r="F7" s="3" t="s">
        <v>18</v>
      </c>
      <c r="G7" s="14" t="s">
        <v>19</v>
      </c>
      <c r="H7" s="14"/>
      <c r="I7" s="14" t="s">
        <v>20</v>
      </c>
      <c r="J7" s="14"/>
      <c r="K7" s="14" t="s">
        <v>21</v>
      </c>
      <c r="L7" s="14"/>
      <c r="M7" s="14"/>
      <c r="N7" s="14" t="s">
        <v>22</v>
      </c>
      <c r="O7" s="14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</row>
    <row r="8" spans="1:28">
      <c r="A8" s="15">
        <v>44896.999988425923</v>
      </c>
      <c r="B8" s="15"/>
      <c r="C8" s="4">
        <v>2.1331630000000001</v>
      </c>
      <c r="D8" s="4">
        <v>208.77289999999999</v>
      </c>
      <c r="E8" s="4">
        <v>206.75110000000001</v>
      </c>
      <c r="F8" s="4">
        <v>2.0217499999999999</v>
      </c>
      <c r="G8" s="16">
        <v>71.069999999999993</v>
      </c>
      <c r="H8" s="16"/>
      <c r="I8" s="16">
        <v>61.4</v>
      </c>
      <c r="J8" s="16"/>
      <c r="K8" s="16">
        <v>0</v>
      </c>
      <c r="L8" s="16"/>
      <c r="M8" s="16"/>
      <c r="N8" s="16">
        <v>0</v>
      </c>
      <c r="O8" s="16"/>
      <c r="P8" s="16">
        <v>5</v>
      </c>
      <c r="Q8" s="16"/>
      <c r="R8" s="4">
        <v>24</v>
      </c>
      <c r="S8" s="17" t="s">
        <v>23</v>
      </c>
      <c r="T8" s="17"/>
      <c r="U8" s="17"/>
      <c r="V8" s="17"/>
      <c r="W8" s="17"/>
      <c r="X8" s="17"/>
      <c r="Y8" s="17"/>
      <c r="Z8" s="17"/>
      <c r="AA8" s="17"/>
      <c r="AB8">
        <f>D8*(G8-I8)/1000</f>
        <v>2.0188339429999989</v>
      </c>
    </row>
    <row r="9" spans="1:28">
      <c r="A9" s="15">
        <v>44897.999988425923</v>
      </c>
      <c r="B9" s="15"/>
      <c r="C9" s="4">
        <v>1.925648</v>
      </c>
      <c r="D9" s="4">
        <v>209.0367</v>
      </c>
      <c r="E9" s="4">
        <v>206.94579999999999</v>
      </c>
      <c r="F9" s="4">
        <v>2.0909140000000002</v>
      </c>
      <c r="G9" s="16">
        <v>67.19</v>
      </c>
      <c r="H9" s="16"/>
      <c r="I9" s="16">
        <v>58.51</v>
      </c>
      <c r="J9" s="16"/>
      <c r="K9" s="16">
        <v>0</v>
      </c>
      <c r="L9" s="16"/>
      <c r="M9" s="16"/>
      <c r="N9" s="16">
        <v>0</v>
      </c>
      <c r="O9" s="16"/>
      <c r="P9" s="16">
        <v>5</v>
      </c>
      <c r="Q9" s="16"/>
      <c r="R9" s="4">
        <v>24</v>
      </c>
      <c r="S9" s="17" t="s">
        <v>23</v>
      </c>
      <c r="T9" s="17"/>
      <c r="U9" s="17"/>
      <c r="V9" s="17"/>
      <c r="W9" s="17"/>
      <c r="X9" s="17"/>
      <c r="Y9" s="17"/>
      <c r="Z9" s="17"/>
      <c r="AA9" s="17"/>
      <c r="AB9">
        <f t="shared" ref="AB9:AB38" si="0">D9*(G9-I9)/1000</f>
        <v>1.8144385559999998</v>
      </c>
    </row>
    <row r="10" spans="1:28">
      <c r="A10" s="15">
        <v>44898.999988425923</v>
      </c>
      <c r="B10" s="15"/>
      <c r="C10" s="4">
        <v>2.0650210000000002</v>
      </c>
      <c r="D10" s="4">
        <v>210.14250000000001</v>
      </c>
      <c r="E10" s="4">
        <v>208.07570000000001</v>
      </c>
      <c r="F10" s="4">
        <v>2.0668340000000001</v>
      </c>
      <c r="G10" s="16">
        <v>69.760000000000005</v>
      </c>
      <c r="H10" s="16"/>
      <c r="I10" s="16">
        <v>60.48</v>
      </c>
      <c r="J10" s="16"/>
      <c r="K10" s="16">
        <v>0</v>
      </c>
      <c r="L10" s="16"/>
      <c r="M10" s="16"/>
      <c r="N10" s="16">
        <v>0</v>
      </c>
      <c r="O10" s="16"/>
      <c r="P10" s="16">
        <v>5</v>
      </c>
      <c r="Q10" s="16"/>
      <c r="R10" s="4">
        <v>24</v>
      </c>
      <c r="S10" s="17" t="s">
        <v>23</v>
      </c>
      <c r="T10" s="17"/>
      <c r="U10" s="17"/>
      <c r="V10" s="17"/>
      <c r="W10" s="17"/>
      <c r="X10" s="17"/>
      <c r="Y10" s="17"/>
      <c r="Z10" s="17"/>
      <c r="AA10" s="17"/>
      <c r="AB10">
        <f t="shared" si="0"/>
        <v>1.9501224000000017</v>
      </c>
    </row>
    <row r="11" spans="1:28">
      <c r="A11" s="15">
        <v>44899.999988425923</v>
      </c>
      <c r="B11" s="15"/>
      <c r="C11" s="4">
        <v>2.0450849999999998</v>
      </c>
      <c r="D11" s="4">
        <v>210.3475</v>
      </c>
      <c r="E11" s="4">
        <v>208.2432</v>
      </c>
      <c r="F11" s="4">
        <v>2.104304</v>
      </c>
      <c r="G11" s="16">
        <v>69.650000000000006</v>
      </c>
      <c r="H11" s="16"/>
      <c r="I11" s="16">
        <v>60.48</v>
      </c>
      <c r="J11" s="16"/>
      <c r="K11" s="16">
        <v>0</v>
      </c>
      <c r="L11" s="16"/>
      <c r="M11" s="16"/>
      <c r="N11" s="16">
        <v>0</v>
      </c>
      <c r="O11" s="16"/>
      <c r="P11" s="16">
        <v>5</v>
      </c>
      <c r="Q11" s="16"/>
      <c r="R11" s="4">
        <v>24</v>
      </c>
      <c r="S11" s="17" t="s">
        <v>23</v>
      </c>
      <c r="T11" s="17"/>
      <c r="U11" s="17"/>
      <c r="V11" s="17"/>
      <c r="W11" s="17"/>
      <c r="X11" s="17"/>
      <c r="Y11" s="17"/>
      <c r="Z11" s="17"/>
      <c r="AA11" s="17"/>
      <c r="AB11">
        <f t="shared" si="0"/>
        <v>1.9288865750000017</v>
      </c>
    </row>
    <row r="12" spans="1:28">
      <c r="A12" s="15">
        <v>44900.999988425923</v>
      </c>
      <c r="B12" s="15"/>
      <c r="C12" s="4">
        <v>1.9857100000000001</v>
      </c>
      <c r="D12" s="4">
        <v>209.93520000000001</v>
      </c>
      <c r="E12" s="4">
        <v>207.8092</v>
      </c>
      <c r="F12" s="4">
        <v>2.1260029999999999</v>
      </c>
      <c r="G12" s="16">
        <v>68.680000000000007</v>
      </c>
      <c r="H12" s="16"/>
      <c r="I12" s="16">
        <v>59.77</v>
      </c>
      <c r="J12" s="16"/>
      <c r="K12" s="16">
        <v>0</v>
      </c>
      <c r="L12" s="16"/>
      <c r="M12" s="16"/>
      <c r="N12" s="16">
        <v>0</v>
      </c>
      <c r="O12" s="16"/>
      <c r="P12" s="16">
        <v>5</v>
      </c>
      <c r="Q12" s="16"/>
      <c r="R12" s="4">
        <v>24</v>
      </c>
      <c r="S12" s="17" t="s">
        <v>23</v>
      </c>
      <c r="T12" s="17"/>
      <c r="U12" s="17"/>
      <c r="V12" s="17"/>
      <c r="W12" s="17"/>
      <c r="X12" s="17"/>
      <c r="Y12" s="17"/>
      <c r="Z12" s="17"/>
      <c r="AA12" s="17"/>
      <c r="AB12">
        <f t="shared" si="0"/>
        <v>1.8705226320000008</v>
      </c>
    </row>
    <row r="13" spans="1:28">
      <c r="A13" s="15">
        <v>44901.999988425923</v>
      </c>
      <c r="B13" s="15"/>
      <c r="C13" s="4">
        <v>2.0173760000000001</v>
      </c>
      <c r="D13" s="4">
        <v>209.6825</v>
      </c>
      <c r="E13" s="4">
        <v>207.54910000000001</v>
      </c>
      <c r="F13" s="4">
        <v>2.1333769999999999</v>
      </c>
      <c r="G13" s="16">
        <v>69.31</v>
      </c>
      <c r="H13" s="16"/>
      <c r="I13" s="16">
        <v>60.25</v>
      </c>
      <c r="J13" s="16"/>
      <c r="K13" s="16">
        <v>0</v>
      </c>
      <c r="L13" s="16"/>
      <c r="M13" s="16"/>
      <c r="N13" s="16">
        <v>0</v>
      </c>
      <c r="O13" s="16"/>
      <c r="P13" s="16">
        <v>5</v>
      </c>
      <c r="Q13" s="16"/>
      <c r="R13" s="4">
        <v>24</v>
      </c>
      <c r="S13" s="17" t="s">
        <v>23</v>
      </c>
      <c r="T13" s="17"/>
      <c r="U13" s="17"/>
      <c r="V13" s="17"/>
      <c r="W13" s="17"/>
      <c r="X13" s="17"/>
      <c r="Y13" s="17"/>
      <c r="Z13" s="17"/>
      <c r="AA13" s="17"/>
      <c r="AB13">
        <f t="shared" si="0"/>
        <v>1.8997234500000004</v>
      </c>
    </row>
    <row r="14" spans="1:28">
      <c r="A14" s="15">
        <v>44902.999988425923</v>
      </c>
      <c r="B14" s="15"/>
      <c r="C14" s="4">
        <v>1.9951030000000001</v>
      </c>
      <c r="D14" s="4">
        <v>211.89109999999999</v>
      </c>
      <c r="E14" s="4">
        <v>209.74350000000001</v>
      </c>
      <c r="F14" s="4">
        <v>2.147573</v>
      </c>
      <c r="G14" s="16">
        <v>68.77</v>
      </c>
      <c r="H14" s="16"/>
      <c r="I14" s="16">
        <v>59.91</v>
      </c>
      <c r="J14" s="16"/>
      <c r="K14" s="16">
        <v>0</v>
      </c>
      <c r="L14" s="16"/>
      <c r="M14" s="16"/>
      <c r="N14" s="16">
        <v>0</v>
      </c>
      <c r="O14" s="16"/>
      <c r="P14" s="16">
        <v>5</v>
      </c>
      <c r="Q14" s="16"/>
      <c r="R14" s="4">
        <v>24</v>
      </c>
      <c r="S14" s="17" t="s">
        <v>23</v>
      </c>
      <c r="T14" s="17"/>
      <c r="U14" s="17"/>
      <c r="V14" s="17"/>
      <c r="W14" s="17"/>
      <c r="X14" s="17"/>
      <c r="Y14" s="17"/>
      <c r="Z14" s="17"/>
      <c r="AA14" s="17"/>
      <c r="AB14">
        <f t="shared" si="0"/>
        <v>1.877355146</v>
      </c>
    </row>
    <row r="15" spans="1:28">
      <c r="A15" s="15">
        <v>44903.999988425923</v>
      </c>
      <c r="B15" s="15"/>
      <c r="C15" s="4">
        <v>2.098363</v>
      </c>
      <c r="D15" s="4">
        <v>213.15950000000001</v>
      </c>
      <c r="E15" s="4">
        <v>211.02459999999999</v>
      </c>
      <c r="F15" s="4">
        <v>2.1348720000000001</v>
      </c>
      <c r="G15" s="16">
        <v>70.819999999999993</v>
      </c>
      <c r="H15" s="16"/>
      <c r="I15" s="16">
        <v>61.54</v>
      </c>
      <c r="J15" s="16"/>
      <c r="K15" s="16">
        <v>0</v>
      </c>
      <c r="L15" s="16"/>
      <c r="M15" s="16"/>
      <c r="N15" s="16">
        <v>0</v>
      </c>
      <c r="O15" s="16"/>
      <c r="P15" s="16">
        <v>5</v>
      </c>
      <c r="Q15" s="16"/>
      <c r="R15" s="4">
        <v>24</v>
      </c>
      <c r="S15" s="17" t="s">
        <v>23</v>
      </c>
      <c r="T15" s="17"/>
      <c r="U15" s="17"/>
      <c r="V15" s="17"/>
      <c r="W15" s="17"/>
      <c r="X15" s="17"/>
      <c r="Y15" s="17"/>
      <c r="Z15" s="17"/>
      <c r="AA15" s="17"/>
      <c r="AB15">
        <f t="shared" si="0"/>
        <v>1.9781201599999989</v>
      </c>
    </row>
    <row r="16" spans="1:28">
      <c r="A16" s="15">
        <v>44904.999988425923</v>
      </c>
      <c r="B16" s="15"/>
      <c r="C16" s="4">
        <v>1.9334610000000001</v>
      </c>
      <c r="D16" s="4">
        <v>210.37299999999999</v>
      </c>
      <c r="E16" s="4">
        <v>208.2313</v>
      </c>
      <c r="F16" s="4">
        <v>2.1416460000000002</v>
      </c>
      <c r="G16" s="16">
        <v>67.8</v>
      </c>
      <c r="H16" s="16"/>
      <c r="I16" s="16">
        <v>59.15</v>
      </c>
      <c r="J16" s="16"/>
      <c r="K16" s="16">
        <v>0</v>
      </c>
      <c r="L16" s="16"/>
      <c r="M16" s="16"/>
      <c r="N16" s="16">
        <v>0</v>
      </c>
      <c r="O16" s="16"/>
      <c r="P16" s="16">
        <v>5</v>
      </c>
      <c r="Q16" s="16"/>
      <c r="R16" s="4">
        <v>24</v>
      </c>
      <c r="S16" s="17" t="s">
        <v>23</v>
      </c>
      <c r="T16" s="17"/>
      <c r="U16" s="17"/>
      <c r="V16" s="17"/>
      <c r="W16" s="17"/>
      <c r="X16" s="17"/>
      <c r="Y16" s="17"/>
      <c r="Z16" s="17"/>
      <c r="AA16" s="17"/>
      <c r="AB16">
        <f t="shared" si="0"/>
        <v>1.8197264499999997</v>
      </c>
    </row>
    <row r="17" spans="1:28">
      <c r="A17" s="15">
        <v>44905.999988425923</v>
      </c>
      <c r="B17" s="15"/>
      <c r="C17" s="4">
        <v>1.8977999999999999</v>
      </c>
      <c r="D17" s="4">
        <v>210.06800000000001</v>
      </c>
      <c r="E17" s="4">
        <v>207.85079999999999</v>
      </c>
      <c r="F17" s="4">
        <v>2.2171789999999998</v>
      </c>
      <c r="G17" s="16">
        <v>66.42</v>
      </c>
      <c r="H17" s="16"/>
      <c r="I17" s="16">
        <v>57.94</v>
      </c>
      <c r="J17" s="16"/>
      <c r="K17" s="16">
        <v>0</v>
      </c>
      <c r="L17" s="16"/>
      <c r="M17" s="16"/>
      <c r="N17" s="16">
        <v>0</v>
      </c>
      <c r="O17" s="16"/>
      <c r="P17" s="16">
        <v>5</v>
      </c>
      <c r="Q17" s="16"/>
      <c r="R17" s="4">
        <v>24</v>
      </c>
      <c r="S17" s="17" t="s">
        <v>23</v>
      </c>
      <c r="T17" s="17"/>
      <c r="U17" s="17"/>
      <c r="V17" s="17"/>
      <c r="W17" s="17"/>
      <c r="X17" s="17"/>
      <c r="Y17" s="17"/>
      <c r="Z17" s="17"/>
      <c r="AA17" s="17"/>
      <c r="AB17">
        <f t="shared" si="0"/>
        <v>1.7813766400000008</v>
      </c>
    </row>
    <row r="18" spans="1:28">
      <c r="A18" s="15">
        <v>44906.999988425923</v>
      </c>
      <c r="B18" s="15"/>
      <c r="C18" s="4">
        <v>1.9717499999999999</v>
      </c>
      <c r="D18" s="4">
        <v>209.11600000000001</v>
      </c>
      <c r="E18" s="4">
        <v>206.9034</v>
      </c>
      <c r="F18" s="4">
        <v>2.2126209999999999</v>
      </c>
      <c r="G18" s="16">
        <v>68.3</v>
      </c>
      <c r="H18" s="16"/>
      <c r="I18" s="16">
        <v>59.45</v>
      </c>
      <c r="J18" s="16"/>
      <c r="K18" s="16">
        <v>0</v>
      </c>
      <c r="L18" s="16"/>
      <c r="M18" s="16"/>
      <c r="N18" s="16">
        <v>0</v>
      </c>
      <c r="O18" s="16"/>
      <c r="P18" s="16">
        <v>5</v>
      </c>
      <c r="Q18" s="16"/>
      <c r="R18" s="4">
        <v>24</v>
      </c>
      <c r="S18" s="17" t="s">
        <v>23</v>
      </c>
      <c r="T18" s="17"/>
      <c r="U18" s="17"/>
      <c r="V18" s="17"/>
      <c r="W18" s="17"/>
      <c r="X18" s="17"/>
      <c r="Y18" s="17"/>
      <c r="Z18" s="17"/>
      <c r="AA18" s="17"/>
      <c r="AB18">
        <f t="shared" si="0"/>
        <v>1.8506765999999988</v>
      </c>
    </row>
    <row r="19" spans="1:28">
      <c r="A19" s="15">
        <v>44907.999988425923</v>
      </c>
      <c r="B19" s="15"/>
      <c r="C19" s="4">
        <v>1.7965450000000001</v>
      </c>
      <c r="D19" s="4">
        <v>208.441</v>
      </c>
      <c r="E19" s="4">
        <v>206.17179999999999</v>
      </c>
      <c r="F19" s="4">
        <v>2.2692169999999998</v>
      </c>
      <c r="G19" s="16">
        <v>64.209999999999994</v>
      </c>
      <c r="H19" s="16"/>
      <c r="I19" s="16">
        <v>56.13</v>
      </c>
      <c r="J19" s="16"/>
      <c r="K19" s="16">
        <v>0</v>
      </c>
      <c r="L19" s="16"/>
      <c r="M19" s="16"/>
      <c r="N19" s="16">
        <v>0</v>
      </c>
      <c r="O19" s="16"/>
      <c r="P19" s="16">
        <v>5</v>
      </c>
      <c r="Q19" s="16"/>
      <c r="R19" s="4">
        <v>24</v>
      </c>
      <c r="S19" s="17" t="s">
        <v>23</v>
      </c>
      <c r="T19" s="17"/>
      <c r="U19" s="17"/>
      <c r="V19" s="17"/>
      <c r="W19" s="17"/>
      <c r="X19" s="17"/>
      <c r="Y19" s="17"/>
      <c r="Z19" s="17"/>
      <c r="AA19" s="17"/>
      <c r="AB19">
        <f t="shared" si="0"/>
        <v>1.6842032799999982</v>
      </c>
    </row>
    <row r="20" spans="1:28">
      <c r="A20" s="15">
        <v>44908.999988425923</v>
      </c>
      <c r="B20" s="15"/>
      <c r="C20" s="4">
        <v>1.716442</v>
      </c>
      <c r="D20" s="4">
        <v>208.542</v>
      </c>
      <c r="E20" s="4">
        <v>206.20060000000001</v>
      </c>
      <c r="F20" s="4">
        <v>2.3414239999999999</v>
      </c>
      <c r="G20" s="16">
        <v>63.23</v>
      </c>
      <c r="H20" s="16"/>
      <c r="I20" s="16">
        <v>55.55</v>
      </c>
      <c r="J20" s="16"/>
      <c r="K20" s="16">
        <v>0</v>
      </c>
      <c r="L20" s="16"/>
      <c r="M20" s="16"/>
      <c r="N20" s="16">
        <v>0</v>
      </c>
      <c r="O20" s="16"/>
      <c r="P20" s="16">
        <v>5</v>
      </c>
      <c r="Q20" s="16"/>
      <c r="R20" s="4">
        <v>24</v>
      </c>
      <c r="S20" s="17" t="s">
        <v>23</v>
      </c>
      <c r="T20" s="17"/>
      <c r="U20" s="17"/>
      <c r="V20" s="17"/>
      <c r="W20" s="17"/>
      <c r="X20" s="17"/>
      <c r="Y20" s="17"/>
      <c r="Z20" s="17"/>
      <c r="AA20" s="17"/>
      <c r="AB20">
        <f t="shared" si="0"/>
        <v>1.6016025600000001</v>
      </c>
    </row>
    <row r="21" spans="1:28">
      <c r="A21" s="15">
        <v>44909.999988425923</v>
      </c>
      <c r="B21" s="15"/>
      <c r="C21" s="4">
        <v>2.1334949999999999</v>
      </c>
      <c r="D21" s="4">
        <v>207.4058</v>
      </c>
      <c r="E21" s="4">
        <v>205.2071</v>
      </c>
      <c r="F21" s="4">
        <v>2.1986940000000001</v>
      </c>
      <c r="G21" s="16">
        <v>71.290000000000006</v>
      </c>
      <c r="H21" s="16"/>
      <c r="I21" s="16">
        <v>61.6</v>
      </c>
      <c r="J21" s="16"/>
      <c r="K21" s="16">
        <v>0</v>
      </c>
      <c r="L21" s="16"/>
      <c r="M21" s="16"/>
      <c r="N21" s="16">
        <v>0</v>
      </c>
      <c r="O21" s="16"/>
      <c r="P21" s="16">
        <v>5</v>
      </c>
      <c r="Q21" s="16"/>
      <c r="R21" s="4">
        <v>24</v>
      </c>
      <c r="S21" s="17" t="s">
        <v>23</v>
      </c>
      <c r="T21" s="17"/>
      <c r="U21" s="17"/>
      <c r="V21" s="17"/>
      <c r="W21" s="17"/>
      <c r="X21" s="17"/>
      <c r="Y21" s="17"/>
      <c r="Z21" s="17"/>
      <c r="AA21" s="17"/>
      <c r="AB21">
        <f t="shared" si="0"/>
        <v>2.009762202000001</v>
      </c>
    </row>
    <row r="22" spans="1:28">
      <c r="A22" s="15">
        <v>44910.999988425923</v>
      </c>
      <c r="B22" s="15"/>
      <c r="C22" s="4">
        <v>2.2159450000000001</v>
      </c>
      <c r="D22" s="4">
        <v>207.63200000000001</v>
      </c>
      <c r="E22" s="4">
        <v>205.46520000000001</v>
      </c>
      <c r="F22" s="4">
        <v>2.166687</v>
      </c>
      <c r="G22" s="16">
        <v>73.52</v>
      </c>
      <c r="H22" s="16"/>
      <c r="I22" s="16">
        <v>63.46</v>
      </c>
      <c r="J22" s="16"/>
      <c r="K22" s="16">
        <v>0</v>
      </c>
      <c r="L22" s="16"/>
      <c r="M22" s="16"/>
      <c r="N22" s="16">
        <v>0</v>
      </c>
      <c r="O22" s="16"/>
      <c r="P22" s="16">
        <v>5</v>
      </c>
      <c r="Q22" s="16"/>
      <c r="R22" s="4">
        <v>24</v>
      </c>
      <c r="S22" s="17" t="s">
        <v>23</v>
      </c>
      <c r="T22" s="17"/>
      <c r="U22" s="17"/>
      <c r="V22" s="17"/>
      <c r="W22" s="17"/>
      <c r="X22" s="17"/>
      <c r="Y22" s="17"/>
      <c r="Z22" s="17"/>
      <c r="AA22" s="17"/>
      <c r="AB22">
        <f t="shared" si="0"/>
        <v>2.0887779199999992</v>
      </c>
    </row>
    <row r="23" spans="1:28">
      <c r="A23" s="15">
        <v>44911.999988425923</v>
      </c>
      <c r="B23" s="15"/>
      <c r="C23" s="4">
        <v>1.8659330000000001</v>
      </c>
      <c r="D23" s="4">
        <v>208.6576</v>
      </c>
      <c r="E23" s="4">
        <v>206.3289</v>
      </c>
      <c r="F23" s="4">
        <v>2.328697</v>
      </c>
      <c r="G23" s="16">
        <v>66.86</v>
      </c>
      <c r="H23" s="16"/>
      <c r="I23" s="16">
        <v>58.51</v>
      </c>
      <c r="J23" s="16"/>
      <c r="K23" s="16">
        <v>0</v>
      </c>
      <c r="L23" s="16"/>
      <c r="M23" s="16"/>
      <c r="N23" s="16">
        <v>0</v>
      </c>
      <c r="O23" s="16"/>
      <c r="P23" s="16">
        <v>5</v>
      </c>
      <c r="Q23" s="16"/>
      <c r="R23" s="4">
        <v>24</v>
      </c>
      <c r="S23" s="17" t="s">
        <v>23</v>
      </c>
      <c r="T23" s="17"/>
      <c r="U23" s="17"/>
      <c r="V23" s="17"/>
      <c r="W23" s="17"/>
      <c r="X23" s="17"/>
      <c r="Y23" s="17"/>
      <c r="Z23" s="17"/>
      <c r="AA23" s="17"/>
      <c r="AB23">
        <f t="shared" si="0"/>
        <v>1.7422909600000003</v>
      </c>
    </row>
    <row r="24" spans="1:28">
      <c r="A24" s="15">
        <v>44912.999988425923</v>
      </c>
      <c r="B24" s="15"/>
      <c r="C24" s="4">
        <v>1.643653</v>
      </c>
      <c r="D24" s="4">
        <v>209.34119999999999</v>
      </c>
      <c r="E24" s="4">
        <v>206.89279999999999</v>
      </c>
      <c r="F24" s="4">
        <v>2.4483990000000002</v>
      </c>
      <c r="G24" s="16">
        <v>61.44</v>
      </c>
      <c r="H24" s="16"/>
      <c r="I24" s="16">
        <v>54.16</v>
      </c>
      <c r="J24" s="16"/>
      <c r="K24" s="16">
        <v>0</v>
      </c>
      <c r="L24" s="16"/>
      <c r="M24" s="16"/>
      <c r="N24" s="16">
        <v>0</v>
      </c>
      <c r="O24" s="16"/>
      <c r="P24" s="16">
        <v>5</v>
      </c>
      <c r="Q24" s="16"/>
      <c r="R24" s="4">
        <v>24</v>
      </c>
      <c r="S24" s="17" t="s">
        <v>23</v>
      </c>
      <c r="T24" s="17"/>
      <c r="U24" s="17"/>
      <c r="V24" s="17"/>
      <c r="W24" s="17"/>
      <c r="X24" s="17"/>
      <c r="Y24" s="17"/>
      <c r="Z24" s="17"/>
      <c r="AA24" s="17"/>
      <c r="AB24">
        <f t="shared" si="0"/>
        <v>1.5240039360000002</v>
      </c>
    </row>
    <row r="25" spans="1:28">
      <c r="A25" s="15">
        <v>44913.999988425923</v>
      </c>
      <c r="B25" s="15"/>
      <c r="C25" s="4">
        <v>1.8069459999999999</v>
      </c>
      <c r="D25" s="4">
        <v>208.5761</v>
      </c>
      <c r="E25" s="4">
        <v>206.14599999999999</v>
      </c>
      <c r="F25" s="4">
        <v>2.4301740000000001</v>
      </c>
      <c r="G25" s="16">
        <v>64.5</v>
      </c>
      <c r="H25" s="16"/>
      <c r="I25" s="16">
        <v>56.44</v>
      </c>
      <c r="J25" s="16"/>
      <c r="K25" s="16">
        <v>0</v>
      </c>
      <c r="L25" s="16"/>
      <c r="M25" s="16"/>
      <c r="N25" s="16">
        <v>0</v>
      </c>
      <c r="O25" s="16"/>
      <c r="P25" s="16">
        <v>5</v>
      </c>
      <c r="Q25" s="16"/>
      <c r="R25" s="4">
        <v>24</v>
      </c>
      <c r="S25" s="17" t="s">
        <v>23</v>
      </c>
      <c r="T25" s="17"/>
      <c r="U25" s="17"/>
      <c r="V25" s="17"/>
      <c r="W25" s="17"/>
      <c r="X25" s="17"/>
      <c r="Y25" s="17"/>
      <c r="Z25" s="17"/>
      <c r="AA25" s="17"/>
      <c r="AB25">
        <f t="shared" si="0"/>
        <v>1.6811233660000005</v>
      </c>
    </row>
    <row r="26" spans="1:28">
      <c r="A26" s="15">
        <v>44914.999988425923</v>
      </c>
      <c r="B26" s="15"/>
      <c r="C26" s="4">
        <v>1.977862</v>
      </c>
      <c r="D26" s="4">
        <v>208.4847</v>
      </c>
      <c r="E26" s="4">
        <v>206.09039999999999</v>
      </c>
      <c r="F26" s="4">
        <v>2.3943279999999998</v>
      </c>
      <c r="G26" s="16">
        <v>68.12</v>
      </c>
      <c r="H26" s="16"/>
      <c r="I26" s="16">
        <v>59.25</v>
      </c>
      <c r="J26" s="16"/>
      <c r="K26" s="16">
        <v>0</v>
      </c>
      <c r="L26" s="16"/>
      <c r="M26" s="16"/>
      <c r="N26" s="16">
        <v>0</v>
      </c>
      <c r="O26" s="16"/>
      <c r="P26" s="16">
        <v>5</v>
      </c>
      <c r="Q26" s="16"/>
      <c r="R26" s="4">
        <v>24</v>
      </c>
      <c r="S26" s="17" t="s">
        <v>23</v>
      </c>
      <c r="T26" s="17"/>
      <c r="U26" s="17"/>
      <c r="V26" s="17"/>
      <c r="W26" s="17"/>
      <c r="X26" s="17"/>
      <c r="Y26" s="17"/>
      <c r="Z26" s="17"/>
      <c r="AA26" s="17"/>
      <c r="AB26">
        <f t="shared" si="0"/>
        <v>1.849259289000001</v>
      </c>
    </row>
    <row r="27" spans="1:28">
      <c r="A27" s="15">
        <v>44915.999988425923</v>
      </c>
      <c r="B27" s="15"/>
      <c r="C27" s="4">
        <v>1.5216890000000001</v>
      </c>
      <c r="D27" s="4">
        <v>209.7646</v>
      </c>
      <c r="E27" s="4">
        <v>207.16149999999999</v>
      </c>
      <c r="F27" s="4">
        <v>2.6031819999999999</v>
      </c>
      <c r="G27" s="16">
        <v>58.96</v>
      </c>
      <c r="H27" s="16"/>
      <c r="I27" s="16">
        <v>52.28</v>
      </c>
      <c r="J27" s="16"/>
      <c r="K27" s="16">
        <v>0</v>
      </c>
      <c r="L27" s="16"/>
      <c r="M27" s="16"/>
      <c r="N27" s="16">
        <v>0</v>
      </c>
      <c r="O27" s="16"/>
      <c r="P27" s="16">
        <v>5</v>
      </c>
      <c r="Q27" s="16"/>
      <c r="R27" s="4">
        <v>24</v>
      </c>
      <c r="S27" s="17" t="s">
        <v>23</v>
      </c>
      <c r="T27" s="17"/>
      <c r="U27" s="17"/>
      <c r="V27" s="17"/>
      <c r="W27" s="17"/>
      <c r="X27" s="17"/>
      <c r="Y27" s="17"/>
      <c r="Z27" s="17"/>
      <c r="AA27" s="17"/>
      <c r="AB27">
        <f t="shared" si="0"/>
        <v>1.4012275279999999</v>
      </c>
    </row>
    <row r="28" spans="1:28">
      <c r="A28" s="15">
        <v>44916.999988425923</v>
      </c>
      <c r="B28" s="15"/>
      <c r="C28" s="4">
        <v>1.44469</v>
      </c>
      <c r="D28" s="4">
        <v>210.22890000000001</v>
      </c>
      <c r="E28" s="4">
        <v>207.50880000000001</v>
      </c>
      <c r="F28" s="4">
        <v>2.7200579999999999</v>
      </c>
      <c r="G28" s="16">
        <v>56.67</v>
      </c>
      <c r="H28" s="16"/>
      <c r="I28" s="16">
        <v>50.38</v>
      </c>
      <c r="J28" s="16"/>
      <c r="K28" s="16">
        <v>0</v>
      </c>
      <c r="L28" s="16"/>
      <c r="M28" s="16"/>
      <c r="N28" s="16">
        <v>0</v>
      </c>
      <c r="O28" s="16"/>
      <c r="P28" s="16">
        <v>5</v>
      </c>
      <c r="Q28" s="16"/>
      <c r="R28" s="4">
        <v>24</v>
      </c>
      <c r="S28" s="17" t="s">
        <v>23</v>
      </c>
      <c r="T28" s="17"/>
      <c r="U28" s="17"/>
      <c r="V28" s="17"/>
      <c r="W28" s="17"/>
      <c r="X28" s="17"/>
      <c r="Y28" s="17"/>
      <c r="Z28" s="17"/>
      <c r="AA28" s="17"/>
      <c r="AB28">
        <f t="shared" si="0"/>
        <v>1.3223397809999999</v>
      </c>
    </row>
    <row r="29" spans="1:28">
      <c r="A29" s="15">
        <v>44917.999988425923</v>
      </c>
      <c r="B29" s="15"/>
      <c r="C29" s="4">
        <v>1.600158</v>
      </c>
      <c r="D29" s="4">
        <v>207.40950000000001</v>
      </c>
      <c r="E29" s="4">
        <v>204.70590000000001</v>
      </c>
      <c r="F29" s="4">
        <v>2.7036169999999999</v>
      </c>
      <c r="G29" s="16">
        <v>59.99</v>
      </c>
      <c r="H29" s="16"/>
      <c r="I29" s="16">
        <v>52.89</v>
      </c>
      <c r="J29" s="16"/>
      <c r="K29" s="16">
        <v>0</v>
      </c>
      <c r="L29" s="16"/>
      <c r="M29" s="16"/>
      <c r="N29" s="16">
        <v>0</v>
      </c>
      <c r="O29" s="16"/>
      <c r="P29" s="16">
        <v>5</v>
      </c>
      <c r="Q29" s="16"/>
      <c r="R29" s="4">
        <v>24</v>
      </c>
      <c r="S29" s="17" t="s">
        <v>23</v>
      </c>
      <c r="T29" s="17"/>
      <c r="U29" s="17"/>
      <c r="V29" s="17"/>
      <c r="W29" s="17"/>
      <c r="X29" s="17"/>
      <c r="Y29" s="17"/>
      <c r="Z29" s="17"/>
      <c r="AA29" s="17"/>
      <c r="AB29">
        <f t="shared" si="0"/>
        <v>1.4726074500000004</v>
      </c>
    </row>
    <row r="30" spans="1:28">
      <c r="A30" s="15">
        <v>44918.999988425923</v>
      </c>
      <c r="B30" s="15"/>
      <c r="C30" s="4">
        <v>1.7590749999999999</v>
      </c>
      <c r="D30" s="4">
        <v>206.44309999999999</v>
      </c>
      <c r="E30" s="4">
        <v>203.75790000000001</v>
      </c>
      <c r="F30" s="4">
        <v>2.6851820000000002</v>
      </c>
      <c r="G30" s="16">
        <v>62.79</v>
      </c>
      <c r="H30" s="16"/>
      <c r="I30" s="16">
        <v>54.91</v>
      </c>
      <c r="J30" s="16"/>
      <c r="K30" s="16">
        <v>0</v>
      </c>
      <c r="L30" s="16"/>
      <c r="M30" s="16"/>
      <c r="N30" s="16">
        <v>0</v>
      </c>
      <c r="O30" s="16"/>
      <c r="P30" s="16">
        <v>5</v>
      </c>
      <c r="Q30" s="16"/>
      <c r="R30" s="4">
        <v>24</v>
      </c>
      <c r="S30" s="17" t="s">
        <v>23</v>
      </c>
      <c r="T30" s="17"/>
      <c r="U30" s="17"/>
      <c r="V30" s="17"/>
      <c r="W30" s="17"/>
      <c r="X30" s="17"/>
      <c r="Y30" s="17"/>
      <c r="Z30" s="17"/>
      <c r="AA30" s="17"/>
      <c r="AB30">
        <f t="shared" si="0"/>
        <v>1.6267716280000004</v>
      </c>
    </row>
    <row r="31" spans="1:28">
      <c r="A31" s="15">
        <v>44919.999988425923</v>
      </c>
      <c r="B31" s="15"/>
      <c r="C31" s="4">
        <v>1.9143140000000001</v>
      </c>
      <c r="D31" s="4">
        <v>204.25749999999999</v>
      </c>
      <c r="E31" s="4">
        <v>201.67250000000001</v>
      </c>
      <c r="F31" s="4">
        <v>2.5850599999999999</v>
      </c>
      <c r="G31" s="16">
        <v>67.05</v>
      </c>
      <c r="H31" s="16"/>
      <c r="I31" s="16">
        <v>58.35</v>
      </c>
      <c r="J31" s="16"/>
      <c r="K31" s="16">
        <v>0</v>
      </c>
      <c r="L31" s="16"/>
      <c r="M31" s="16"/>
      <c r="N31" s="16">
        <v>0</v>
      </c>
      <c r="O31" s="16"/>
      <c r="P31" s="16">
        <v>5</v>
      </c>
      <c r="Q31" s="16"/>
      <c r="R31" s="4">
        <v>24</v>
      </c>
      <c r="S31" s="17" t="s">
        <v>23</v>
      </c>
      <c r="T31" s="17"/>
      <c r="U31" s="17"/>
      <c r="V31" s="17"/>
      <c r="W31" s="17"/>
      <c r="X31" s="17"/>
      <c r="Y31" s="17"/>
      <c r="Z31" s="17"/>
      <c r="AA31" s="17"/>
      <c r="AB31">
        <f t="shared" si="0"/>
        <v>1.7770402499999991</v>
      </c>
    </row>
    <row r="32" spans="1:28">
      <c r="A32" s="15">
        <v>44920.999988425923</v>
      </c>
      <c r="B32" s="15"/>
      <c r="C32" s="4">
        <v>1.607947</v>
      </c>
      <c r="D32" s="4">
        <v>204.30869999999999</v>
      </c>
      <c r="E32" s="4">
        <v>201.54159999999999</v>
      </c>
      <c r="F32" s="4">
        <v>2.7670530000000002</v>
      </c>
      <c r="G32" s="16">
        <v>60.41</v>
      </c>
      <c r="H32" s="16"/>
      <c r="I32" s="16">
        <v>53.19</v>
      </c>
      <c r="J32" s="16"/>
      <c r="K32" s="16">
        <v>0</v>
      </c>
      <c r="L32" s="16"/>
      <c r="M32" s="16"/>
      <c r="N32" s="16">
        <v>0</v>
      </c>
      <c r="O32" s="16"/>
      <c r="P32" s="16">
        <v>5</v>
      </c>
      <c r="Q32" s="16"/>
      <c r="R32" s="4">
        <v>24</v>
      </c>
      <c r="S32" s="17" t="s">
        <v>23</v>
      </c>
      <c r="T32" s="17"/>
      <c r="U32" s="17"/>
      <c r="V32" s="17"/>
      <c r="W32" s="17"/>
      <c r="X32" s="17"/>
      <c r="Y32" s="17"/>
      <c r="Z32" s="17"/>
      <c r="AA32" s="17"/>
      <c r="AB32">
        <f t="shared" si="0"/>
        <v>1.4751088139999997</v>
      </c>
    </row>
    <row r="33" spans="1:30">
      <c r="A33" s="15">
        <v>44921.999988425923</v>
      </c>
      <c r="B33" s="15"/>
      <c r="C33" s="4">
        <v>1.5571219999999999</v>
      </c>
      <c r="D33" s="4">
        <v>203.97069999999999</v>
      </c>
      <c r="E33" s="4">
        <v>201.10990000000001</v>
      </c>
      <c r="F33" s="4">
        <v>2.860757</v>
      </c>
      <c r="G33" s="16">
        <v>59.11</v>
      </c>
      <c r="H33" s="16"/>
      <c r="I33" s="16">
        <v>52.13</v>
      </c>
      <c r="J33" s="16"/>
      <c r="K33" s="16">
        <v>0</v>
      </c>
      <c r="L33" s="16"/>
      <c r="M33" s="16"/>
      <c r="N33" s="16">
        <v>0</v>
      </c>
      <c r="O33" s="16"/>
      <c r="P33" s="16">
        <v>5</v>
      </c>
      <c r="Q33" s="16"/>
      <c r="R33" s="4">
        <v>24</v>
      </c>
      <c r="S33" s="17" t="s">
        <v>23</v>
      </c>
      <c r="T33" s="17"/>
      <c r="U33" s="17"/>
      <c r="V33" s="17"/>
      <c r="W33" s="17"/>
      <c r="X33" s="17"/>
      <c r="Y33" s="17"/>
      <c r="Z33" s="17"/>
      <c r="AA33" s="17"/>
      <c r="AB33">
        <f t="shared" si="0"/>
        <v>1.4237154859999994</v>
      </c>
    </row>
    <row r="34" spans="1:30">
      <c r="A34" s="15">
        <v>44922.999988425923</v>
      </c>
      <c r="B34" s="15"/>
      <c r="C34" s="4">
        <v>1.555185</v>
      </c>
      <c r="D34" s="4">
        <v>208.43469999999999</v>
      </c>
      <c r="E34" s="4">
        <v>205.4819</v>
      </c>
      <c r="F34" s="4">
        <v>2.9527809999999999</v>
      </c>
      <c r="G34" s="16">
        <v>58.89</v>
      </c>
      <c r="H34" s="16"/>
      <c r="I34" s="16">
        <v>52.09</v>
      </c>
      <c r="J34" s="16"/>
      <c r="K34" s="16">
        <v>0</v>
      </c>
      <c r="L34" s="16"/>
      <c r="M34" s="16"/>
      <c r="N34" s="16">
        <v>0</v>
      </c>
      <c r="O34" s="16"/>
      <c r="P34" s="16">
        <v>5</v>
      </c>
      <c r="Q34" s="16"/>
      <c r="R34" s="4">
        <v>24</v>
      </c>
      <c r="S34" s="17" t="s">
        <v>23</v>
      </c>
      <c r="T34" s="17"/>
      <c r="U34" s="17"/>
      <c r="V34" s="17"/>
      <c r="W34" s="17"/>
      <c r="X34" s="17"/>
      <c r="Y34" s="17"/>
      <c r="Z34" s="17"/>
      <c r="AA34" s="17"/>
      <c r="AB34">
        <f t="shared" si="0"/>
        <v>1.4173559599999994</v>
      </c>
    </row>
    <row r="35" spans="1:30">
      <c r="A35" s="15">
        <v>44923.999988425923</v>
      </c>
      <c r="B35" s="15"/>
      <c r="C35" s="4">
        <v>1.5252520000000001</v>
      </c>
      <c r="D35" s="4">
        <v>206.56180000000001</v>
      </c>
      <c r="E35" s="4">
        <v>203.55690000000001</v>
      </c>
      <c r="F35" s="4">
        <v>3.0049060000000001</v>
      </c>
      <c r="G35" s="16">
        <v>58.34</v>
      </c>
      <c r="H35" s="16"/>
      <c r="I35" s="16">
        <v>51.62</v>
      </c>
      <c r="J35" s="16"/>
      <c r="K35" s="16">
        <v>0</v>
      </c>
      <c r="L35" s="16"/>
      <c r="M35" s="16"/>
      <c r="N35" s="16">
        <v>0</v>
      </c>
      <c r="O35" s="16"/>
      <c r="P35" s="16">
        <v>5</v>
      </c>
      <c r="Q35" s="16"/>
      <c r="R35" s="4">
        <v>24</v>
      </c>
      <c r="S35" s="17" t="s">
        <v>23</v>
      </c>
      <c r="T35" s="17"/>
      <c r="U35" s="17"/>
      <c r="V35" s="17"/>
      <c r="W35" s="17"/>
      <c r="X35" s="17"/>
      <c r="Y35" s="17"/>
      <c r="Z35" s="17"/>
      <c r="AA35" s="17"/>
      <c r="AB35">
        <f t="shared" si="0"/>
        <v>1.3880952960000013</v>
      </c>
    </row>
    <row r="36" spans="1:30">
      <c r="A36" s="15">
        <v>44924.999988425923</v>
      </c>
      <c r="B36" s="15"/>
      <c r="C36" s="4">
        <v>1.7156100000000001</v>
      </c>
      <c r="D36" s="4">
        <v>205.5831</v>
      </c>
      <c r="E36" s="4">
        <v>202.59280000000001</v>
      </c>
      <c r="F36" s="4">
        <v>2.9903789999999999</v>
      </c>
      <c r="G36" s="16">
        <v>62.42</v>
      </c>
      <c r="H36" s="16"/>
      <c r="I36" s="16">
        <v>54.79</v>
      </c>
      <c r="J36" s="16"/>
      <c r="K36" s="16">
        <v>0</v>
      </c>
      <c r="L36" s="16"/>
      <c r="M36" s="16"/>
      <c r="N36" s="16">
        <v>0</v>
      </c>
      <c r="O36" s="16"/>
      <c r="P36" s="16">
        <v>5</v>
      </c>
      <c r="Q36" s="16"/>
      <c r="R36" s="4">
        <v>24</v>
      </c>
      <c r="S36" s="17" t="s">
        <v>23</v>
      </c>
      <c r="T36" s="17"/>
      <c r="U36" s="17"/>
      <c r="V36" s="17"/>
      <c r="W36" s="17"/>
      <c r="X36" s="17"/>
      <c r="Y36" s="17"/>
      <c r="Z36" s="17"/>
      <c r="AA36" s="17"/>
      <c r="AB36">
        <f t="shared" si="0"/>
        <v>1.5685990530000007</v>
      </c>
    </row>
    <row r="37" spans="1:30">
      <c r="A37" s="15">
        <v>44925.999988425923</v>
      </c>
      <c r="B37" s="15"/>
      <c r="C37" s="4">
        <v>1.8010489999999999</v>
      </c>
      <c r="D37" s="4">
        <v>201.8004</v>
      </c>
      <c r="E37" s="4">
        <v>198.88079999999999</v>
      </c>
      <c r="F37" s="4">
        <v>2.9196170000000001</v>
      </c>
      <c r="G37" s="16">
        <v>64.569999999999993</v>
      </c>
      <c r="H37" s="16"/>
      <c r="I37" s="16">
        <v>56.38</v>
      </c>
      <c r="J37" s="16"/>
      <c r="K37" s="16">
        <v>0</v>
      </c>
      <c r="L37" s="16"/>
      <c r="M37" s="16"/>
      <c r="N37" s="16">
        <v>0</v>
      </c>
      <c r="O37" s="16"/>
      <c r="P37" s="16">
        <v>5</v>
      </c>
      <c r="Q37" s="16"/>
      <c r="R37" s="4">
        <v>24</v>
      </c>
      <c r="S37" s="17" t="s">
        <v>23</v>
      </c>
      <c r="T37" s="17"/>
      <c r="U37" s="17"/>
      <c r="V37" s="17"/>
      <c r="W37" s="17"/>
      <c r="X37" s="17"/>
      <c r="Y37" s="17"/>
      <c r="Z37" s="17"/>
      <c r="AA37" s="17"/>
      <c r="AB37">
        <f t="shared" si="0"/>
        <v>1.6527452759999981</v>
      </c>
    </row>
    <row r="38" spans="1:30">
      <c r="A38" s="15">
        <v>44926.999988425923</v>
      </c>
      <c r="B38" s="15"/>
      <c r="C38" s="4">
        <v>1.8445720000000001</v>
      </c>
      <c r="D38" s="4">
        <v>200.49039999999999</v>
      </c>
      <c r="E38" s="4">
        <v>197.77770000000001</v>
      </c>
      <c r="F38" s="4">
        <v>2.712723</v>
      </c>
      <c r="G38" s="16">
        <v>66.38</v>
      </c>
      <c r="H38" s="16"/>
      <c r="I38" s="16">
        <v>57.88</v>
      </c>
      <c r="J38" s="16"/>
      <c r="K38" s="16">
        <v>0</v>
      </c>
      <c r="L38" s="16"/>
      <c r="M38" s="16"/>
      <c r="N38" s="16">
        <v>0</v>
      </c>
      <c r="O38" s="16"/>
      <c r="P38" s="16">
        <v>5</v>
      </c>
      <c r="Q38" s="16"/>
      <c r="R38" s="4">
        <v>24</v>
      </c>
      <c r="S38" s="17" t="s">
        <v>23</v>
      </c>
      <c r="T38" s="17"/>
      <c r="U38" s="17"/>
      <c r="V38" s="17"/>
      <c r="W38" s="17"/>
      <c r="X38" s="17"/>
      <c r="Y38" s="17"/>
      <c r="Z38" s="17"/>
      <c r="AA38" s="17"/>
      <c r="AB38">
        <f t="shared" si="0"/>
        <v>1.7041683999999984</v>
      </c>
    </row>
    <row r="39" spans="1:30">
      <c r="A39" s="18" t="s">
        <v>24</v>
      </c>
      <c r="B39" s="18"/>
      <c r="C39" s="6">
        <v>57.071964000000001</v>
      </c>
      <c r="D39" s="6">
        <v>6448.8586999999998</v>
      </c>
      <c r="E39" s="6">
        <v>6373.3787000000002</v>
      </c>
      <c r="F39" s="6">
        <v>75.480007999999998</v>
      </c>
      <c r="G39" s="19">
        <v>65.37161290322581</v>
      </c>
      <c r="H39" s="19"/>
      <c r="I39" s="19">
        <v>57.124838709677412</v>
      </c>
      <c r="J39" s="19"/>
      <c r="K39" s="19">
        <v>0</v>
      </c>
      <c r="L39" s="19"/>
      <c r="M39" s="19"/>
      <c r="N39" s="19">
        <v>0</v>
      </c>
      <c r="O39" s="19"/>
      <c r="P39" s="19">
        <v>5</v>
      </c>
      <c r="Q39" s="19"/>
      <c r="R39" s="6">
        <v>744</v>
      </c>
      <c r="S39" s="20" t="s">
        <v>23</v>
      </c>
      <c r="T39" s="20"/>
      <c r="U39" s="20"/>
      <c r="V39" s="20"/>
      <c r="W39" s="20"/>
      <c r="X39" s="20"/>
      <c r="Y39" s="20"/>
      <c r="Z39" s="20"/>
      <c r="AA39" s="20"/>
      <c r="AB39">
        <f>SUM(AB8:AB38)</f>
        <v>53.200580987000002</v>
      </c>
      <c r="AC39" t="s">
        <v>49</v>
      </c>
      <c r="AD39">
        <f>(C39-AB39)*3250</f>
        <v>12581.994792249998</v>
      </c>
    </row>
    <row r="40" spans="1:30" ht="8.25" customHeight="1"/>
    <row r="41" spans="1:30" ht="11.25" customHeight="1">
      <c r="A41" s="21" t="s">
        <v>25</v>
      </c>
      <c r="B41" s="21"/>
      <c r="C41" s="21"/>
      <c r="D41" s="21"/>
      <c r="E41" s="21"/>
      <c r="F41" s="21"/>
      <c r="G41" s="21"/>
      <c r="H41" s="13" t="s">
        <v>26</v>
      </c>
      <c r="I41" s="13"/>
      <c r="J41" s="13"/>
      <c r="K41" s="13"/>
      <c r="L41" s="13" t="s">
        <v>27</v>
      </c>
      <c r="M41" s="13"/>
      <c r="N41" s="13"/>
      <c r="O41" s="13"/>
      <c r="P41" s="13"/>
      <c r="Q41" s="13" t="s">
        <v>28</v>
      </c>
      <c r="R41" s="13"/>
      <c r="S41" s="13"/>
      <c r="T41" s="13" t="s">
        <v>29</v>
      </c>
      <c r="U41" s="13"/>
      <c r="V41" s="13"/>
      <c r="W41" s="13"/>
      <c r="X41" s="1" t="s">
        <v>30</v>
      </c>
      <c r="Y41" s="13" t="s">
        <v>31</v>
      </c>
      <c r="Z41" s="13"/>
      <c r="AA41" s="1"/>
    </row>
    <row r="42" spans="1:30" ht="9" customHeight="1">
      <c r="A42" s="22"/>
      <c r="B42" s="22"/>
      <c r="C42" s="22"/>
      <c r="D42" s="22"/>
      <c r="E42" s="22"/>
      <c r="F42" s="22"/>
      <c r="G42" s="22"/>
      <c r="H42" s="23">
        <v>744</v>
      </c>
      <c r="I42" s="23"/>
      <c r="J42" s="23"/>
      <c r="K42" s="23"/>
      <c r="L42" s="23">
        <v>744</v>
      </c>
      <c r="M42" s="23"/>
      <c r="N42" s="23"/>
      <c r="O42" s="23"/>
      <c r="P42" s="23"/>
      <c r="Q42" s="23">
        <v>0</v>
      </c>
      <c r="R42" s="23"/>
      <c r="S42" s="23"/>
      <c r="T42" s="23">
        <v>0</v>
      </c>
      <c r="U42" s="23"/>
      <c r="V42" s="23"/>
      <c r="W42" s="23"/>
      <c r="X42" s="7">
        <v>0</v>
      </c>
      <c r="Y42" s="23">
        <v>0</v>
      </c>
      <c r="Z42" s="23"/>
      <c r="AA42" s="5"/>
    </row>
    <row r="43" spans="1:30" ht="9" customHeight="1">
      <c r="A43" s="24" t="s">
        <v>32</v>
      </c>
      <c r="B43" s="24"/>
      <c r="C43" s="24"/>
      <c r="D43" s="24"/>
      <c r="E43" s="24"/>
      <c r="F43" s="24"/>
      <c r="G43" s="24"/>
      <c r="H43" s="14" t="s">
        <v>33</v>
      </c>
      <c r="I43" s="14"/>
      <c r="J43" s="14"/>
      <c r="K43" s="14"/>
      <c r="L43" s="14" t="s">
        <v>34</v>
      </c>
      <c r="M43" s="14"/>
      <c r="N43" s="14"/>
      <c r="O43" s="14"/>
      <c r="P43" s="14"/>
      <c r="Q43" s="14" t="s">
        <v>35</v>
      </c>
      <c r="R43" s="14"/>
      <c r="S43" s="14"/>
      <c r="T43" s="14" t="s">
        <v>36</v>
      </c>
      <c r="U43" s="14"/>
      <c r="V43" s="14"/>
      <c r="W43" s="14"/>
      <c r="X43" s="2" t="s">
        <v>37</v>
      </c>
      <c r="Y43" s="14"/>
      <c r="Z43" s="14"/>
      <c r="AA43" s="2"/>
    </row>
    <row r="44" spans="1:30" ht="9" customHeight="1">
      <c r="A44" s="22"/>
      <c r="B44" s="22"/>
      <c r="C44" s="22"/>
      <c r="D44" s="22"/>
      <c r="E44" s="22"/>
      <c r="F44" s="22"/>
      <c r="G44" s="22"/>
      <c r="H44" s="25">
        <v>57.071964000000008</v>
      </c>
      <c r="I44" s="25"/>
      <c r="J44" s="25"/>
      <c r="K44" s="25"/>
      <c r="L44" s="25">
        <v>57.071964000000008</v>
      </c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8"/>
      <c r="Y44" s="25"/>
      <c r="Z44" s="25"/>
      <c r="AA44" s="5"/>
    </row>
    <row r="45" spans="1:30" ht="8.25" customHeight="1"/>
    <row r="46" spans="1:30" ht="11.25" customHeight="1">
      <c r="A46" s="12" t="s">
        <v>38</v>
      </c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26">
        <v>44895.999988425923</v>
      </c>
      <c r="P46" s="26"/>
      <c r="Q46" s="26"/>
      <c r="R46" s="26"/>
      <c r="S46" s="26"/>
      <c r="T46" s="26"/>
      <c r="U46" s="26">
        <v>44926.999988425923</v>
      </c>
      <c r="V46" s="26"/>
      <c r="W46" s="26"/>
      <c r="X46" s="26"/>
      <c r="Y46" s="26"/>
      <c r="Z46" s="13" t="s">
        <v>39</v>
      </c>
      <c r="AA46" s="13"/>
    </row>
    <row r="47" spans="1:30" ht="9" customHeight="1">
      <c r="A47" s="24" t="s">
        <v>40</v>
      </c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3" t="s">
        <v>23</v>
      </c>
      <c r="P47" s="23"/>
      <c r="Q47" s="23"/>
      <c r="R47" s="23"/>
      <c r="S47" s="23"/>
      <c r="T47" s="23"/>
      <c r="U47" s="23" t="s">
        <v>23</v>
      </c>
      <c r="V47" s="23"/>
      <c r="W47" s="23"/>
      <c r="X47" s="23"/>
      <c r="Y47" s="23"/>
      <c r="Z47" s="23" t="s">
        <v>23</v>
      </c>
      <c r="AA47" s="23"/>
    </row>
    <row r="48" spans="1:30" ht="9" customHeight="1">
      <c r="A48" s="24" t="s">
        <v>41</v>
      </c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3" t="s">
        <v>23</v>
      </c>
      <c r="P48" s="23"/>
      <c r="Q48" s="23"/>
      <c r="R48" s="23"/>
      <c r="S48" s="23"/>
      <c r="T48" s="23"/>
      <c r="U48" s="23" t="s">
        <v>23</v>
      </c>
      <c r="V48" s="23"/>
      <c r="W48" s="23"/>
      <c r="X48" s="23"/>
      <c r="Y48" s="23"/>
      <c r="Z48" s="23" t="s">
        <v>23</v>
      </c>
      <c r="AA48" s="23"/>
    </row>
    <row r="49" spans="1:27" ht="9" customHeight="1">
      <c r="A49" s="24" t="s">
        <v>42</v>
      </c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3">
        <v>2676.6674290000001</v>
      </c>
      <c r="P49" s="23"/>
      <c r="Q49" s="23"/>
      <c r="R49" s="23"/>
      <c r="S49" s="23"/>
      <c r="T49" s="23"/>
      <c r="U49" s="23">
        <v>2733.7393950999999</v>
      </c>
      <c r="V49" s="23"/>
      <c r="W49" s="23"/>
      <c r="X49" s="23"/>
      <c r="Y49" s="23"/>
      <c r="Z49" s="23">
        <v>57.071966099999827</v>
      </c>
      <c r="AA49" s="23"/>
    </row>
    <row r="50" spans="1:27" ht="9" customHeight="1">
      <c r="A50" s="24" t="s">
        <v>25</v>
      </c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3" t="s">
        <v>23</v>
      </c>
      <c r="P50" s="23"/>
      <c r="Q50" s="23"/>
      <c r="R50" s="23"/>
      <c r="S50" s="23"/>
      <c r="T50" s="23"/>
      <c r="U50" s="23" t="s">
        <v>23</v>
      </c>
      <c r="V50" s="23"/>
      <c r="W50" s="23"/>
      <c r="X50" s="23"/>
      <c r="Y50" s="23"/>
      <c r="Z50" s="23" t="s">
        <v>23</v>
      </c>
      <c r="AA50" s="23"/>
    </row>
    <row r="51" spans="1:27" ht="8.25" customHeight="1"/>
    <row r="52" spans="1:27" ht="11.25" customHeight="1">
      <c r="A52" s="27" t="s">
        <v>43</v>
      </c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</row>
    <row r="53" spans="1:27" ht="12" customHeight="1">
      <c r="A53" s="27" t="s">
        <v>44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</row>
    <row r="54" spans="1:27" ht="9" customHeight="1"/>
    <row r="55" spans="1:27" ht="12.75" customHeight="1">
      <c r="B55" s="28" t="s">
        <v>45</v>
      </c>
      <c r="C55" s="28"/>
      <c r="D55" s="28"/>
      <c r="E55" s="28"/>
      <c r="F55" s="28"/>
      <c r="G55" s="28"/>
      <c r="H55" s="28"/>
      <c r="I55" s="28"/>
      <c r="W55" s="29" t="s">
        <v>46</v>
      </c>
      <c r="X55" s="29"/>
      <c r="Y55" s="29"/>
      <c r="Z55" s="29"/>
      <c r="AA55" s="29"/>
    </row>
  </sheetData>
  <mergeCells count="295">
    <mergeCell ref="A53:AA53"/>
    <mergeCell ref="B55:I55"/>
    <mergeCell ref="W55:AA55"/>
    <mergeCell ref="A49:N49"/>
    <mergeCell ref="O49:T49"/>
    <mergeCell ref="U49:Y49"/>
    <mergeCell ref="Z49:AA49"/>
    <mergeCell ref="A50:N50"/>
    <mergeCell ref="O50:T50"/>
    <mergeCell ref="U50:Y50"/>
    <mergeCell ref="Z50:AA50"/>
    <mergeCell ref="A52:AA52"/>
    <mergeCell ref="A46:N46"/>
    <mergeCell ref="O46:T46"/>
    <mergeCell ref="U46:Y46"/>
    <mergeCell ref="Z46:AA46"/>
    <mergeCell ref="A47:N47"/>
    <mergeCell ref="O47:T47"/>
    <mergeCell ref="U47:Y47"/>
    <mergeCell ref="Z47:AA47"/>
    <mergeCell ref="A48:N48"/>
    <mergeCell ref="O48:T48"/>
    <mergeCell ref="U48:Y48"/>
    <mergeCell ref="Z48:AA48"/>
    <mergeCell ref="A43:G43"/>
    <mergeCell ref="H43:K43"/>
    <mergeCell ref="L43:P43"/>
    <mergeCell ref="Q43:S43"/>
    <mergeCell ref="T43:W43"/>
    <mergeCell ref="Y43:Z43"/>
    <mergeCell ref="A44:G44"/>
    <mergeCell ref="H44:K44"/>
    <mergeCell ref="L44:P44"/>
    <mergeCell ref="Q44:S44"/>
    <mergeCell ref="T44:W44"/>
    <mergeCell ref="Y44:Z44"/>
    <mergeCell ref="A41:G41"/>
    <mergeCell ref="H41:K41"/>
    <mergeCell ref="L41:P41"/>
    <mergeCell ref="Q41:S41"/>
    <mergeCell ref="T41:W41"/>
    <mergeCell ref="Y41:Z41"/>
    <mergeCell ref="A42:G42"/>
    <mergeCell ref="H42:K42"/>
    <mergeCell ref="L42:P42"/>
    <mergeCell ref="Q42:S42"/>
    <mergeCell ref="T42:W42"/>
    <mergeCell ref="Y42:Z42"/>
    <mergeCell ref="A38:B38"/>
    <mergeCell ref="G38:H38"/>
    <mergeCell ref="I38:J38"/>
    <mergeCell ref="K38:M38"/>
    <mergeCell ref="N38:O38"/>
    <mergeCell ref="P38:Q38"/>
    <mergeCell ref="S38:AA38"/>
    <mergeCell ref="A39:B39"/>
    <mergeCell ref="G39:H39"/>
    <mergeCell ref="I39:J39"/>
    <mergeCell ref="K39:M39"/>
    <mergeCell ref="N39:O39"/>
    <mergeCell ref="P39:Q39"/>
    <mergeCell ref="S39:AA39"/>
    <mergeCell ref="A36:B36"/>
    <mergeCell ref="G36:H36"/>
    <mergeCell ref="I36:J36"/>
    <mergeCell ref="K36:M36"/>
    <mergeCell ref="N36:O36"/>
    <mergeCell ref="P36:Q36"/>
    <mergeCell ref="S36:AA36"/>
    <mergeCell ref="A37:B37"/>
    <mergeCell ref="G37:H37"/>
    <mergeCell ref="I37:J37"/>
    <mergeCell ref="K37:M37"/>
    <mergeCell ref="N37:O37"/>
    <mergeCell ref="P37:Q37"/>
    <mergeCell ref="S37:AA37"/>
    <mergeCell ref="A34:B34"/>
    <mergeCell ref="G34:H34"/>
    <mergeCell ref="I34:J34"/>
    <mergeCell ref="K34:M34"/>
    <mergeCell ref="N34:O34"/>
    <mergeCell ref="P34:Q34"/>
    <mergeCell ref="S34:AA34"/>
    <mergeCell ref="A35:B35"/>
    <mergeCell ref="G35:H35"/>
    <mergeCell ref="I35:J35"/>
    <mergeCell ref="K35:M35"/>
    <mergeCell ref="N35:O35"/>
    <mergeCell ref="P35:Q35"/>
    <mergeCell ref="S35:AA35"/>
    <mergeCell ref="A32:B32"/>
    <mergeCell ref="G32:H32"/>
    <mergeCell ref="I32:J32"/>
    <mergeCell ref="K32:M32"/>
    <mergeCell ref="N32:O32"/>
    <mergeCell ref="P32:Q32"/>
    <mergeCell ref="S32:AA32"/>
    <mergeCell ref="A33:B33"/>
    <mergeCell ref="G33:H33"/>
    <mergeCell ref="I33:J33"/>
    <mergeCell ref="K33:M33"/>
    <mergeCell ref="N33:O33"/>
    <mergeCell ref="P33:Q33"/>
    <mergeCell ref="S33:AA33"/>
    <mergeCell ref="A30:B30"/>
    <mergeCell ref="G30:H30"/>
    <mergeCell ref="I30:J30"/>
    <mergeCell ref="K30:M30"/>
    <mergeCell ref="N30:O30"/>
    <mergeCell ref="P30:Q30"/>
    <mergeCell ref="S30:AA30"/>
    <mergeCell ref="A31:B31"/>
    <mergeCell ref="G31:H31"/>
    <mergeCell ref="I31:J31"/>
    <mergeCell ref="K31:M31"/>
    <mergeCell ref="N31:O31"/>
    <mergeCell ref="P31:Q31"/>
    <mergeCell ref="S31:AA31"/>
    <mergeCell ref="A28:B28"/>
    <mergeCell ref="G28:H28"/>
    <mergeCell ref="I28:J28"/>
    <mergeCell ref="K28:M28"/>
    <mergeCell ref="N28:O28"/>
    <mergeCell ref="P28:Q28"/>
    <mergeCell ref="S28:AA28"/>
    <mergeCell ref="A29:B29"/>
    <mergeCell ref="G29:H29"/>
    <mergeCell ref="I29:J29"/>
    <mergeCell ref="K29:M29"/>
    <mergeCell ref="N29:O29"/>
    <mergeCell ref="P29:Q29"/>
    <mergeCell ref="S29:AA29"/>
    <mergeCell ref="A26:B26"/>
    <mergeCell ref="G26:H26"/>
    <mergeCell ref="I26:J26"/>
    <mergeCell ref="K26:M26"/>
    <mergeCell ref="N26:O26"/>
    <mergeCell ref="P26:Q26"/>
    <mergeCell ref="S26:AA26"/>
    <mergeCell ref="A27:B27"/>
    <mergeCell ref="G27:H27"/>
    <mergeCell ref="I27:J27"/>
    <mergeCell ref="K27:M27"/>
    <mergeCell ref="N27:O27"/>
    <mergeCell ref="P27:Q27"/>
    <mergeCell ref="S27:AA27"/>
    <mergeCell ref="A24:B24"/>
    <mergeCell ref="G24:H24"/>
    <mergeCell ref="I24:J24"/>
    <mergeCell ref="K24:M24"/>
    <mergeCell ref="N24:O24"/>
    <mergeCell ref="P24:Q24"/>
    <mergeCell ref="S24:AA24"/>
    <mergeCell ref="A25:B25"/>
    <mergeCell ref="G25:H25"/>
    <mergeCell ref="I25:J25"/>
    <mergeCell ref="K25:M25"/>
    <mergeCell ref="N25:O25"/>
    <mergeCell ref="P25:Q25"/>
    <mergeCell ref="S25:AA25"/>
    <mergeCell ref="A22:B22"/>
    <mergeCell ref="G22:H22"/>
    <mergeCell ref="I22:J22"/>
    <mergeCell ref="K22:M22"/>
    <mergeCell ref="N22:O22"/>
    <mergeCell ref="P22:Q22"/>
    <mergeCell ref="S22:AA22"/>
    <mergeCell ref="A23:B23"/>
    <mergeCell ref="G23:H23"/>
    <mergeCell ref="I23:J23"/>
    <mergeCell ref="K23:M23"/>
    <mergeCell ref="N23:O23"/>
    <mergeCell ref="P23:Q23"/>
    <mergeCell ref="S23:AA23"/>
    <mergeCell ref="A20:B20"/>
    <mergeCell ref="G20:H20"/>
    <mergeCell ref="I20:J20"/>
    <mergeCell ref="K20:M20"/>
    <mergeCell ref="N20:O20"/>
    <mergeCell ref="P20:Q20"/>
    <mergeCell ref="S20:AA20"/>
    <mergeCell ref="A21:B21"/>
    <mergeCell ref="G21:H21"/>
    <mergeCell ref="I21:J21"/>
    <mergeCell ref="K21:M21"/>
    <mergeCell ref="N21:O21"/>
    <mergeCell ref="P21:Q21"/>
    <mergeCell ref="S21:AA21"/>
    <mergeCell ref="A18:B18"/>
    <mergeCell ref="G18:H18"/>
    <mergeCell ref="I18:J18"/>
    <mergeCell ref="K18:M18"/>
    <mergeCell ref="N18:O18"/>
    <mergeCell ref="P18:Q18"/>
    <mergeCell ref="S18:AA18"/>
    <mergeCell ref="A19:B19"/>
    <mergeCell ref="G19:H19"/>
    <mergeCell ref="I19:J19"/>
    <mergeCell ref="K19:M19"/>
    <mergeCell ref="N19:O19"/>
    <mergeCell ref="P19:Q19"/>
    <mergeCell ref="S19:AA19"/>
    <mergeCell ref="A16:B16"/>
    <mergeCell ref="G16:H16"/>
    <mergeCell ref="I16:J16"/>
    <mergeCell ref="K16:M16"/>
    <mergeCell ref="N16:O16"/>
    <mergeCell ref="P16:Q16"/>
    <mergeCell ref="S16:AA16"/>
    <mergeCell ref="A17:B17"/>
    <mergeCell ref="G17:H17"/>
    <mergeCell ref="I17:J17"/>
    <mergeCell ref="K17:M17"/>
    <mergeCell ref="N17:O17"/>
    <mergeCell ref="P17:Q17"/>
    <mergeCell ref="S17:AA17"/>
    <mergeCell ref="A14:B14"/>
    <mergeCell ref="G14:H14"/>
    <mergeCell ref="I14:J14"/>
    <mergeCell ref="K14:M14"/>
    <mergeCell ref="N14:O14"/>
    <mergeCell ref="P14:Q14"/>
    <mergeCell ref="S14:AA14"/>
    <mergeCell ref="A15:B15"/>
    <mergeCell ref="G15:H15"/>
    <mergeCell ref="I15:J15"/>
    <mergeCell ref="K15:M15"/>
    <mergeCell ref="N15:O15"/>
    <mergeCell ref="P15:Q15"/>
    <mergeCell ref="S15:AA15"/>
    <mergeCell ref="A12:B12"/>
    <mergeCell ref="G12:H12"/>
    <mergeCell ref="I12:J12"/>
    <mergeCell ref="K12:M12"/>
    <mergeCell ref="N12:O12"/>
    <mergeCell ref="P12:Q12"/>
    <mergeCell ref="S12:AA12"/>
    <mergeCell ref="A13:B13"/>
    <mergeCell ref="G13:H13"/>
    <mergeCell ref="I13:J13"/>
    <mergeCell ref="K13:M13"/>
    <mergeCell ref="N13:O13"/>
    <mergeCell ref="P13:Q13"/>
    <mergeCell ref="S13:AA13"/>
    <mergeCell ref="A10:B10"/>
    <mergeCell ref="G10:H10"/>
    <mergeCell ref="I10:J10"/>
    <mergeCell ref="K10:M10"/>
    <mergeCell ref="N10:O10"/>
    <mergeCell ref="P10:Q10"/>
    <mergeCell ref="S10:AA10"/>
    <mergeCell ref="A11:B11"/>
    <mergeCell ref="G11:H11"/>
    <mergeCell ref="I11:J11"/>
    <mergeCell ref="K11:M11"/>
    <mergeCell ref="N11:O11"/>
    <mergeCell ref="P11:Q11"/>
    <mergeCell ref="S11:AA11"/>
    <mergeCell ref="A8:B8"/>
    <mergeCell ref="G8:H8"/>
    <mergeCell ref="I8:J8"/>
    <mergeCell ref="K8:M8"/>
    <mergeCell ref="N8:O8"/>
    <mergeCell ref="P8:Q8"/>
    <mergeCell ref="S8:AA8"/>
    <mergeCell ref="A9:B9"/>
    <mergeCell ref="G9:H9"/>
    <mergeCell ref="I9:J9"/>
    <mergeCell ref="K9:M9"/>
    <mergeCell ref="N9:O9"/>
    <mergeCell ref="P9:Q9"/>
    <mergeCell ref="S9:AA9"/>
    <mergeCell ref="A6:B7"/>
    <mergeCell ref="C6:C7"/>
    <mergeCell ref="D6:F6"/>
    <mergeCell ref="G6:J6"/>
    <mergeCell ref="K6:O6"/>
    <mergeCell ref="P6:Q7"/>
    <mergeCell ref="R6:R7"/>
    <mergeCell ref="S6:AA7"/>
    <mergeCell ref="G7:H7"/>
    <mergeCell ref="I7:J7"/>
    <mergeCell ref="K7:M7"/>
    <mergeCell ref="N7:O7"/>
    <mergeCell ref="A1:AA1"/>
    <mergeCell ref="A2:AA2"/>
    <mergeCell ref="A3:L3"/>
    <mergeCell ref="M3:U3"/>
    <mergeCell ref="V3:AA3"/>
    <mergeCell ref="A4:L4"/>
    <mergeCell ref="M4:U4"/>
    <mergeCell ref="V4:AA4"/>
    <mergeCell ref="A5:L5"/>
    <mergeCell ref="M5:U5"/>
    <mergeCell ref="V5:AA5"/>
  </mergeCells>
  <pageMargins left="0.5899999737739563" right="0.39333334565162659" top="0.5899999737739563" bottom="0.19666667282581329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Смирнов</cp:lastModifiedBy>
  <dcterms:created xsi:type="dcterms:W3CDTF">2024-04-09T04:30:12Z</dcterms:created>
  <dcterms:modified xsi:type="dcterms:W3CDTF">2024-04-09T04:35:44Z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21.2.6.0</vt:lpwstr>
  </property>
</Properties>
</file>